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770 ПИР Самара космическая\КД СКС-2770\Приложение 7 Обоснование НМЦ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18" i="1" l="1"/>
  <c r="K18" i="1"/>
  <c r="AB18" i="1" s="1"/>
  <c r="AD18" i="1" l="1"/>
  <c r="AC18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<sst xmlns="http://schemas.openxmlformats.org/spreadsheetml/2006/main" count="78" uniqueCount="75">
  <si>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</si>
  <si>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</si>
  <si>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</si>
  <si>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</si>
  <si>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</si>
  <si>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</si>
  <si>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</si>
  <si>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</si>
  <si>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</si>
  <si>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r>
      <rPr>
        <sz val="12"/>
        <color rgb="FF000000"/>
        <rFont val="Times New Roman"/>
        <family val="1"/>
        <charset val="204"/>
      </rPr>
      <t xml:space="preserve">ПИР по объекту </t>
    </r>
    <r>
      <rPr>
        <sz val="12"/>
        <color rgb="FF00000A"/>
        <rFont val="Times New Roman"/>
        <family val="1"/>
        <charset val="204"/>
      </rPr>
      <t xml:space="preserve">«Водопровод» для обеспечения водоснабжением объекта </t>
    </r>
    <r>
      <rPr>
        <sz val="12"/>
        <color rgb="FF000000"/>
        <rFont val="Times New Roman"/>
        <family val="1"/>
        <charset val="204"/>
      </rPr>
      <t>к централизованной системе холодного водоснабжения объекта капитального строительства «</t>
    </r>
    <r>
      <rPr>
        <sz val="12"/>
        <rFont val="Times New Roman"/>
        <family val="1"/>
        <charset val="204"/>
      </rPr>
      <t>С</t>
    </r>
    <r>
      <rPr>
        <sz val="12"/>
        <color rgb="FF000000"/>
        <rFont val="Times New Roman"/>
        <family val="1"/>
        <charset val="204"/>
      </rPr>
      <t>троительство нового музейно-выставочного центра «Самара Космическая» с планетарием по адресу: г.Самара, Октябрьский район, проспект Ленина</t>
    </r>
    <r>
      <rPr>
        <sz val="12"/>
        <rFont val="Times New Roman"/>
        <family val="1"/>
        <charset val="204"/>
      </rPr>
      <t>»</t>
    </r>
  </si>
  <si>
    <t>Место поставки, выполнения работ или оказания услуг</t>
  </si>
  <si>
    <t>г.Самара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</si>
  <si>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</si>
  <si>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</si>
  <si>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</si>
  <si>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</si>
  <si>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</si>
  <si>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</si>
  <si>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</si>
  <si>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</si>
  <si>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</si>
  <si>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</si>
  <si>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</si>
  <si>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</si>
  <si>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</si>
  <si>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</si>
  <si>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</si>
  <si>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</si>
  <si>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</si>
  <si>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</si>
  <si>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</si>
  <si>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</si>
  <si>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</si>
  <si>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</si>
  <si>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</si>
  <si>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</si>
  <si>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</si>
  <si>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</si>
  <si>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</si>
  <si>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</si>
  <si>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</si>
  <si>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</si>
  <si>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</si>
  <si>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</si>
  <si>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</si>
  <si>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</si>
  <si>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</si>
  <si>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</si>
  <si>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</si>
  <si>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</si>
  <si>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</si>
  <si>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</si>
  <si>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</si>
  <si>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</si>
  <si>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</si>
  <si>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</si>
  <si>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</si>
  <si>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</si>
  <si>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</si>
  <si>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</si>
  <si>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</si>
  <si>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</si>
  <si>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</si>
  <si>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r>
      <rPr>
        <b/>
        <sz val="12"/>
        <color rgb="FF000000"/>
        <rFont val="Times New Roman"/>
        <family val="1"/>
        <charset val="204"/>
      </rPr>
      <t xml:space="preserve">ПИР </t>
    </r>
    <r>
      <rPr>
        <b/>
        <sz val="12"/>
        <color rgb="FF00000A"/>
        <rFont val="Times New Roman"/>
        <family val="1"/>
        <charset val="204"/>
      </rPr>
      <t xml:space="preserve">«Водопровод» для обеспечения водоснабжением объекта </t>
    </r>
    <r>
      <rPr>
        <b/>
        <sz val="12"/>
        <color rgb="FF000000"/>
        <rFont val="Times New Roman"/>
        <family val="1"/>
        <charset val="204"/>
      </rPr>
      <t>к централизованной системе холодного водоснабжения объекта капитального строительства «</t>
    </r>
    <r>
      <rPr>
        <b/>
        <sz val="12"/>
        <rFont val="Times New Roman"/>
        <family val="1"/>
        <charset val="204"/>
      </rPr>
      <t>С</t>
    </r>
    <r>
      <rPr>
        <b/>
        <sz val="12"/>
        <color rgb="FF000000"/>
        <rFont val="Times New Roman"/>
        <family val="1"/>
        <charset val="204"/>
      </rPr>
      <t>троительство нового музейно-выставочного центра «Самара Космическая» с планетарием по адресу: г.Самара, Октябрьский район, проспект Ленина</t>
    </r>
    <r>
      <rPr>
        <b/>
        <sz val="12"/>
        <rFont val="Times New Roman"/>
        <family val="1"/>
        <charset val="204"/>
      </rPr>
      <t>»</t>
    </r>
  </si>
  <si>
    <t>работа</t>
  </si>
  <si>
    <t>Приложения:</t>
  </si>
  <si>
    <t>1.</t>
  </si>
  <si>
    <t>2.</t>
  </si>
  <si>
    <t>3.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</si>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</sst>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20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A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9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6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6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8" fillId="0" borderId="0" xfId="0" applyFont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70560</xdr:colOff>
      <xdr:row>17</xdr:row>
      <xdr:rowOff>437400</xdr:rowOff>
    </xdr:from>
    <xdr:to>
      <xdr:col>29</xdr:col>
      <xdr:colOff>1440</xdr:colOff>
      <xdr:row>17</xdr:row>
      <xdr:rowOff>437760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638920" y="5502600"/>
          <a:ext cx="8380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30</xdr:row>
      <xdr:rowOff>152400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30</xdr:row>
      <xdr:rowOff>152400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30</xdr:row>
      <xdr:rowOff>152400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30</xdr:row>
      <xdr:rowOff>152400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30</xdr:row>
      <xdr:rowOff>152400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63A008FVM\UKSiR\&#1058;&#1086;&#1088;&#1075;&#1080;\2023\1_&#1058;&#1045;&#1061;&#1055;&#1056;&#1048;&#1057;&#1054;&#1045;&#1044;&#1048;&#1053;&#1045;&#1053;&#1048;&#1045;\&#1055;&#1048;&#1056;\+&#1056;&#1040;&#1050;&#1048;&#1058;&#1040;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38"/>
  <sheetViews>
    <sheetView tabSelected="1" view="pageBreakPreview" zoomScale="85" zoomScaleNormal="70" zoomScaleSheetLayoutView="85" workbookViewId="0">
      <pane xSplit="3" ySplit="17" topLeftCell="D18" activePane="bottomRight" state="frozen"/>
      <selection pane="topRight" activeCell="F1" sqref="F1"/>
      <selection pane="bottomLeft" activeCell="A18" sqref="A18"/>
      <selection pane="bottomRight" activeCell="K5" sqref="K5"/>
    </sheetView>
  </sheetViews>
  <sheetFormatPr defaultColWidth="8.85546875" defaultRowHeight="12.75" x14ac:dyDescent="0.2"/>
  <cols>
    <col min="1" max="1" width="4.42578125" style="14" customWidth="1"/>
    <col min="2" max="2" width="6.7109375" style="14" customWidth="1"/>
    <col min="3" max="3" width="38.5703125" style="14" customWidth="1"/>
    <col min="4" max="4" width="10.7109375" style="14" customWidth="1"/>
    <col min="5" max="5" width="9.5703125" style="14" customWidth="1"/>
    <col min="6" max="8" width="10.85546875" style="14" customWidth="1"/>
    <col min="9" max="9" width="14.7109375" style="14" customWidth="1"/>
    <col min="10" max="10" width="14.42578125" style="14" customWidth="1"/>
    <col min="11" max="11" width="27.5703125" style="14" customWidth="1"/>
    <col min="12" max="16" width="12.7109375" style="14" customWidth="1"/>
    <col min="17" max="26" width="12.7109375" style="14" hidden="1" customWidth="1"/>
    <col min="27" max="27" width="14.7109375" style="14" customWidth="1"/>
    <col min="28" max="28" width="12" style="14" customWidth="1"/>
    <col min="29" max="29" width="12.85546875" style="14" customWidth="1"/>
    <col min="30" max="30" width="14.28515625" style="14" customWidth="1"/>
    <col min="31" max="1025" width="8.85546875" style="14"/>
  </cols>
  <sheetData>
    <row r="1" spans="1:30" ht="15.75" hidden="1" x14ac:dyDescent="0.2">
      <c r="V1" s="15"/>
      <c r="AA1" s="14" t="s">
        <v>0</v>
      </c>
    </row>
    <row r="2" spans="1:30" ht="15.75" hidden="1" x14ac:dyDescent="0.2">
      <c r="V2" s="15"/>
      <c r="AA2" s="14" t="s">
        <v>1</v>
      </c>
    </row>
    <row r="3" spans="1:30" ht="15.75" hidden="1" x14ac:dyDescent="0.2">
      <c r="V3" s="15"/>
      <c r="AA3" s="14" t="s">
        <v>2</v>
      </c>
    </row>
    <row r="4" spans="1:30" ht="16.5" customHeight="1" x14ac:dyDescent="0.25"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</row>
    <row r="5" spans="1:30" ht="15.75" customHeight="1" x14ac:dyDescent="0.2">
      <c r="C5" s="16" t="s">
        <v>3</v>
      </c>
      <c r="D5" s="16"/>
      <c r="E5" s="16"/>
      <c r="F5" s="16"/>
      <c r="G5" s="16"/>
      <c r="H5" s="16"/>
      <c r="I5" s="16"/>
      <c r="J5" s="16"/>
      <c r="K5" s="16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30" s="18" customFormat="1" ht="19.5" customHeight="1" x14ac:dyDescent="0.2">
      <c r="C6" s="19" t="s">
        <v>4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18" customFormat="1" ht="19.5" customHeight="1" x14ac:dyDescent="0.2">
      <c r="C7" s="19" t="s">
        <v>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8" customFormat="1" ht="19.5" customHeight="1" x14ac:dyDescent="0.2">
      <c r="C8" s="19" t="s">
        <v>6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spans="1:30" s="18" customFormat="1" ht="19.5" customHeight="1" x14ac:dyDescent="0.2">
      <c r="C9" s="19" t="s">
        <v>7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30" s="18" customFormat="1" ht="29.85" customHeight="1" x14ac:dyDescent="0.2">
      <c r="C10" s="19" t="s">
        <v>8</v>
      </c>
      <c r="D10" s="11" t="s">
        <v>9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30" s="18" customFormat="1" ht="27" customHeight="1" x14ac:dyDescent="0.2">
      <c r="C11" s="19" t="s">
        <v>10</v>
      </c>
      <c r="D11" s="12" t="s">
        <v>11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spans="1:30" s="18" customFormat="1" ht="45.75" customHeight="1" x14ac:dyDescent="0.2">
      <c r="C12" s="19" t="s">
        <v>12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3" spans="1:30" ht="16.5" customHeight="1" x14ac:dyDescent="0.2"/>
    <row r="14" spans="1:30" ht="25.5" customHeight="1" x14ac:dyDescent="0.2">
      <c r="A14" s="10" t="s">
        <v>13</v>
      </c>
      <c r="B14" s="10" t="s">
        <v>14</v>
      </c>
      <c r="C14" s="10" t="s">
        <v>15</v>
      </c>
      <c r="D14" s="10" t="s">
        <v>16</v>
      </c>
      <c r="E14" s="10" t="s">
        <v>17</v>
      </c>
      <c r="F14" s="10" t="s">
        <v>18</v>
      </c>
      <c r="G14" s="10"/>
      <c r="H14" s="10"/>
      <c r="I14" s="10"/>
      <c r="J14" s="9" t="s">
        <v>19</v>
      </c>
      <c r="K14" s="10" t="s">
        <v>20</v>
      </c>
      <c r="L14" s="8" t="s">
        <v>21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7" t="s">
        <v>22</v>
      </c>
      <c r="AB14" s="6" t="s">
        <v>23</v>
      </c>
      <c r="AC14" s="10" t="s">
        <v>24</v>
      </c>
      <c r="AD14" s="5" t="s">
        <v>25</v>
      </c>
    </row>
    <row r="15" spans="1:30" ht="28.5" customHeight="1" x14ac:dyDescent="0.2">
      <c r="A15" s="10"/>
      <c r="B15" s="10"/>
      <c r="C15" s="10"/>
      <c r="D15" s="10"/>
      <c r="E15" s="10"/>
      <c r="F15" s="10" t="s">
        <v>26</v>
      </c>
      <c r="G15" s="10" t="s">
        <v>27</v>
      </c>
      <c r="H15" s="10" t="s">
        <v>28</v>
      </c>
      <c r="I15" s="10" t="s">
        <v>29</v>
      </c>
      <c r="J15" s="9"/>
      <c r="K15" s="9"/>
      <c r="L15" s="4" t="s">
        <v>30</v>
      </c>
      <c r="M15" s="4"/>
      <c r="N15" s="4"/>
      <c r="O15" s="4"/>
      <c r="P15" s="4"/>
      <c r="Q15" s="4" t="s">
        <v>31</v>
      </c>
      <c r="R15" s="4"/>
      <c r="S15" s="4"/>
      <c r="T15" s="4"/>
      <c r="U15" s="4"/>
      <c r="V15" s="10" t="s">
        <v>32</v>
      </c>
      <c r="W15" s="10"/>
      <c r="X15" s="10"/>
      <c r="Y15" s="10"/>
      <c r="Z15" s="10"/>
      <c r="AA15" s="7"/>
      <c r="AB15" s="6"/>
      <c r="AC15" s="6"/>
      <c r="AD15" s="5"/>
    </row>
    <row r="16" spans="1:30" ht="52.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9"/>
      <c r="K16" s="9"/>
      <c r="L16" s="20" t="s">
        <v>33</v>
      </c>
      <c r="M16" s="20" t="s">
        <v>34</v>
      </c>
      <c r="N16" s="20" t="s">
        <v>35</v>
      </c>
      <c r="O16" s="20" t="s">
        <v>36</v>
      </c>
      <c r="P16" s="20" t="s">
        <v>37</v>
      </c>
      <c r="Q16" s="20" t="s">
        <v>38</v>
      </c>
      <c r="R16" s="20" t="s">
        <v>39</v>
      </c>
      <c r="S16" s="20" t="s">
        <v>40</v>
      </c>
      <c r="T16" s="20" t="s">
        <v>41</v>
      </c>
      <c r="U16" s="20" t="s">
        <v>42</v>
      </c>
      <c r="V16" s="20" t="s">
        <v>43</v>
      </c>
      <c r="W16" s="20" t="s">
        <v>44</v>
      </c>
      <c r="X16" s="20" t="s">
        <v>45</v>
      </c>
      <c r="Y16" s="20" t="s">
        <v>46</v>
      </c>
      <c r="Z16" s="20" t="s">
        <v>47</v>
      </c>
      <c r="AA16" s="7"/>
      <c r="AB16" s="6"/>
      <c r="AC16" s="6"/>
      <c r="AD16" s="5"/>
    </row>
    <row r="17" spans="1:30" s="25" customFormat="1" ht="15.75" customHeight="1" x14ac:dyDescent="0.2">
      <c r="A17" s="21">
        <v>1</v>
      </c>
      <c r="B17" s="22">
        <v>2</v>
      </c>
      <c r="C17" s="23">
        <v>3</v>
      </c>
      <c r="D17" s="22">
        <v>4</v>
      </c>
      <c r="E17" s="22">
        <v>5</v>
      </c>
      <c r="F17" s="22">
        <v>6</v>
      </c>
      <c r="G17" s="22">
        <v>7</v>
      </c>
      <c r="H17" s="22">
        <v>8</v>
      </c>
      <c r="I17" s="22">
        <v>9</v>
      </c>
      <c r="J17" s="22">
        <v>10</v>
      </c>
      <c r="K17" s="22">
        <v>11</v>
      </c>
      <c r="L17" s="21" t="s">
        <v>48</v>
      </c>
      <c r="M17" s="21" t="s">
        <v>49</v>
      </c>
      <c r="N17" s="21" t="s">
        <v>50</v>
      </c>
      <c r="O17" s="21" t="s">
        <v>51</v>
      </c>
      <c r="P17" s="21" t="s">
        <v>52</v>
      </c>
      <c r="Q17" s="21" t="s">
        <v>53</v>
      </c>
      <c r="R17" s="21" t="s">
        <v>54</v>
      </c>
      <c r="S17" s="21" t="s">
        <v>55</v>
      </c>
      <c r="T17" s="21" t="s">
        <v>56</v>
      </c>
      <c r="U17" s="21" t="s">
        <v>57</v>
      </c>
      <c r="V17" s="21" t="s">
        <v>58</v>
      </c>
      <c r="W17" s="21" t="s">
        <v>59</v>
      </c>
      <c r="X17" s="21" t="s">
        <v>60</v>
      </c>
      <c r="Y17" s="21" t="s">
        <v>61</v>
      </c>
      <c r="Z17" s="21" t="s">
        <v>62</v>
      </c>
      <c r="AA17" s="24">
        <v>13</v>
      </c>
      <c r="AB17" s="24">
        <v>14</v>
      </c>
      <c r="AC17" s="24">
        <v>15</v>
      </c>
      <c r="AD17" s="24">
        <v>16</v>
      </c>
    </row>
    <row r="18" spans="1:30" ht="173.25" x14ac:dyDescent="0.2">
      <c r="A18" s="26">
        <v>1</v>
      </c>
      <c r="B18" s="27"/>
      <c r="C18" s="28" t="s">
        <v>63</v>
      </c>
      <c r="D18" s="29" t="s">
        <v>64</v>
      </c>
      <c r="E18" s="30">
        <v>1</v>
      </c>
      <c r="F18" s="31"/>
      <c r="G18" s="30"/>
      <c r="H18" s="32"/>
      <c r="I18" s="32"/>
      <c r="J18" s="33"/>
      <c r="K18" s="30" t="str">
        <f>IF(SUM(F18)=0,"",F18*J18)</f>
        <v/>
      </c>
      <c r="L18" s="34">
        <v>690000</v>
      </c>
      <c r="M18" s="34">
        <v>833333.33</v>
      </c>
      <c r="N18" s="34">
        <v>1068333.33</v>
      </c>
      <c r="O18" s="34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6">
        <f>COUNTIF(K18:Z18,"&gt;0")</f>
        <v>3</v>
      </c>
      <c r="AB18" s="37">
        <f>CEILING(SUM(K18:Z18)/COUNTIF(K18:Z18,"&gt;0"),0.01)</f>
        <v>863888.89</v>
      </c>
      <c r="AC18" s="37">
        <f>AB18*E18</f>
        <v>863888.89</v>
      </c>
      <c r="AD18" s="38">
        <f>STDEV(K18:Z18)/AB18*100</f>
        <v>22.110312170406004</v>
      </c>
    </row>
    <row r="19" spans="1:30" ht="13.5" customHeight="1" x14ac:dyDescent="0.2"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40"/>
    </row>
    <row r="20" spans="1:30" s="41" customFormat="1" ht="13.5" customHeight="1" x14ac:dyDescent="0.2">
      <c r="C20" s="41" t="s">
        <v>65</v>
      </c>
    </row>
    <row r="21" spans="1:30" s="41" customFormat="1" ht="15" customHeight="1" x14ac:dyDescent="0.2">
      <c r="C21" s="42" t="s">
        <v>66</v>
      </c>
    </row>
    <row r="22" spans="1:30" s="41" customFormat="1" ht="15" customHeight="1" x14ac:dyDescent="0.2">
      <c r="C22" s="42" t="s">
        <v>67</v>
      </c>
    </row>
    <row r="23" spans="1:30" s="41" customFormat="1" ht="15" customHeight="1" x14ac:dyDescent="0.2">
      <c r="C23" s="42" t="s">
        <v>68</v>
      </c>
    </row>
    <row r="24" spans="1:30" ht="13.5" customHeight="1" x14ac:dyDescent="0.2">
      <c r="L24" s="43"/>
    </row>
    <row r="25" spans="1:30" s="44" customFormat="1" ht="13.5" customHeight="1" x14ac:dyDescent="0.25">
      <c r="C25" s="45" t="s">
        <v>69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</row>
    <row r="26" spans="1:30" s="44" customFormat="1" ht="13.5" customHeight="1" x14ac:dyDescent="0.25"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</row>
    <row r="27" spans="1:30" s="44" customFormat="1" ht="13.5" customHeight="1" x14ac:dyDescent="0.25">
      <c r="C27" s="46"/>
      <c r="D27" s="47"/>
      <c r="E27" s="47"/>
      <c r="F27" s="3"/>
      <c r="G27" s="3"/>
      <c r="H27" s="3"/>
      <c r="I27" s="3"/>
      <c r="J27" s="3"/>
      <c r="K27" s="48"/>
      <c r="L27" s="3"/>
      <c r="M27" s="3"/>
      <c r="N27" s="3"/>
      <c r="O27" s="49"/>
      <c r="P27" s="49"/>
      <c r="Q27" s="14"/>
      <c r="R27" s="14"/>
      <c r="S27" s="14"/>
      <c r="T27" s="14"/>
      <c r="U27" s="14"/>
      <c r="V27" s="3"/>
      <c r="W27" s="3"/>
      <c r="X27" s="3"/>
      <c r="Y27" s="3"/>
      <c r="Z27" s="3"/>
      <c r="AA27" s="3"/>
      <c r="AB27" s="3"/>
      <c r="AC27" s="50"/>
    </row>
    <row r="28" spans="1:30" s="44" customFormat="1" ht="13.5" customHeight="1" x14ac:dyDescent="0.25">
      <c r="C28" s="51" t="s">
        <v>70</v>
      </c>
      <c r="D28" s="47"/>
      <c r="E28" s="47"/>
      <c r="F28" s="2" t="s">
        <v>71</v>
      </c>
      <c r="G28" s="2"/>
      <c r="H28" s="2"/>
      <c r="I28" s="2"/>
      <c r="J28" s="2"/>
      <c r="K28" s="14"/>
      <c r="L28" s="1" t="s">
        <v>72</v>
      </c>
      <c r="M28" s="1"/>
      <c r="N28" s="1"/>
      <c r="O28" s="49"/>
      <c r="P28" s="49"/>
      <c r="Q28" s="14"/>
      <c r="R28" s="14"/>
      <c r="S28" s="14"/>
      <c r="T28" s="14"/>
      <c r="U28" s="14"/>
      <c r="V28" s="2"/>
      <c r="W28" s="2"/>
      <c r="X28" s="2"/>
      <c r="Y28" s="2"/>
      <c r="Z28" s="2"/>
      <c r="AA28" s="2"/>
      <c r="AB28" s="2"/>
    </row>
    <row r="29" spans="1:30" ht="13.5" customHeight="1" x14ac:dyDescent="0.2">
      <c r="C29" s="52"/>
    </row>
    <row r="30" spans="1:30" ht="13.5" customHeight="1" x14ac:dyDescent="0.2">
      <c r="C30" s="45" t="s">
        <v>73</v>
      </c>
    </row>
    <row r="31" spans="1:30" ht="13.5" customHeight="1" x14ac:dyDescent="0.2"/>
    <row r="32" spans="1:30" x14ac:dyDescent="0.2">
      <c r="C32" s="46"/>
      <c r="D32" s="47"/>
      <c r="E32" s="47"/>
      <c r="F32" s="3"/>
      <c r="G32" s="3"/>
      <c r="H32" s="3"/>
      <c r="I32" s="3"/>
      <c r="J32" s="3"/>
      <c r="K32" s="48"/>
      <c r="L32" s="3"/>
      <c r="M32" s="3"/>
      <c r="N32" s="3"/>
      <c r="O32" s="49"/>
      <c r="P32" s="49"/>
      <c r="V32" s="3"/>
      <c r="W32" s="3"/>
      <c r="X32" s="3"/>
      <c r="Y32" s="3"/>
      <c r="Z32" s="3"/>
      <c r="AA32" s="3"/>
      <c r="AB32" s="3"/>
    </row>
    <row r="33" spans="3:30" x14ac:dyDescent="0.2">
      <c r="C33" s="51" t="s">
        <v>70</v>
      </c>
      <c r="D33" s="47"/>
      <c r="E33" s="47"/>
      <c r="F33" s="2" t="s">
        <v>71</v>
      </c>
      <c r="G33" s="2"/>
      <c r="H33" s="2"/>
      <c r="I33" s="2"/>
      <c r="J33" s="2"/>
      <c r="L33" s="1" t="s">
        <v>72</v>
      </c>
      <c r="M33" s="1"/>
      <c r="N33" s="1"/>
      <c r="O33" s="49"/>
      <c r="P33" s="49"/>
      <c r="V33" s="2"/>
      <c r="W33" s="2"/>
      <c r="X33" s="2"/>
      <c r="Y33" s="2"/>
      <c r="Z33" s="2"/>
      <c r="AA33" s="2"/>
      <c r="AB33" s="2"/>
    </row>
    <row r="36" spans="3:30" x14ac:dyDescent="0.2">
      <c r="C36" s="45" t="s">
        <v>74</v>
      </c>
    </row>
    <row r="38" spans="3:30" x14ac:dyDescent="0.2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</sheetData>
  <mergeCells count="41">
    <mergeCell ref="C38:AD38"/>
    <mergeCell ref="F32:J32"/>
    <mergeCell ref="L32:N32"/>
    <mergeCell ref="V32:AB32"/>
    <mergeCell ref="F33:J33"/>
    <mergeCell ref="L33:N33"/>
    <mergeCell ref="V33:AB33"/>
    <mergeCell ref="F27:J27"/>
    <mergeCell ref="L27:N27"/>
    <mergeCell ref="V27:AB27"/>
    <mergeCell ref="F28:J28"/>
    <mergeCell ref="L28:N28"/>
    <mergeCell ref="V28:AB28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2">
    <dataValidation type="list" allowBlank="1" showInputMessage="1" showErrorMessage="1" sqref="D7:AC7">
      <formula1>подгруппа</formula1>
      <formula2>0</formula2>
    </dataValidation>
    <dataValidation type="list" allowBlank="1" showInputMessage="1" showErrorMessage="1" sqref="D6:AC6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5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10</cp:revision>
  <dcterms:created xsi:type="dcterms:W3CDTF">1996-10-08T23:32:33Z</dcterms:created>
  <dcterms:modified xsi:type="dcterms:W3CDTF">2023-05-26T09:33:02Z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